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cuments\2025\2DO TRIMESTRE 2025\1.3 INFORMACION EN MATERIA DE DISCIPLINA FINANCIERA\"/>
    </mc:Choice>
  </mc:AlternateContent>
  <xr:revisionPtr revIDLastSave="0" documentId="8_{123F0A61-641F-4F8C-A68E-510F4FC8D824}" xr6:coauthVersionLast="47" xr6:coauthVersionMax="47" xr10:uidLastSave="{00000000-0000-0000-0000-000000000000}"/>
  <bookViews>
    <workbookView xWindow="-120" yWindow="-120" windowWidth="29040" windowHeight="15720" xr2:uid="{6E5468FE-BF6E-4D7C-8230-27B526A6EF20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F101" i="1"/>
  <c r="I101" i="1"/>
  <c r="F102" i="1"/>
  <c r="F103" i="1"/>
  <c r="I103" i="1"/>
  <c r="F95" i="1"/>
  <c r="I95" i="1"/>
  <c r="F88" i="1"/>
  <c r="I88" i="1"/>
  <c r="F89" i="1"/>
  <c r="F90" i="1"/>
  <c r="F91" i="1"/>
  <c r="F92" i="1"/>
  <c r="F93" i="1"/>
  <c r="I93" i="1"/>
  <c r="F87" i="1"/>
  <c r="F86" i="1"/>
  <c r="I86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I75" i="1"/>
  <c r="F73" i="1"/>
  <c r="F72" i="1"/>
  <c r="I72" i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I51" i="1"/>
  <c r="F52" i="1"/>
  <c r="I52" i="1"/>
  <c r="F53" i="1"/>
  <c r="F54" i="1"/>
  <c r="F55" i="1"/>
  <c r="F56" i="1"/>
  <c r="I56" i="1"/>
  <c r="F57" i="1"/>
  <c r="F58" i="1"/>
  <c r="I58" i="1"/>
  <c r="F50" i="1"/>
  <c r="I50" i="1"/>
  <c r="F41" i="1"/>
  <c r="I41" i="1"/>
  <c r="F42" i="1"/>
  <c r="F43" i="1"/>
  <c r="F44" i="1"/>
  <c r="I44" i="1"/>
  <c r="F45" i="1"/>
  <c r="I45" i="1"/>
  <c r="F46" i="1"/>
  <c r="F47" i="1"/>
  <c r="F48" i="1"/>
  <c r="I48" i="1"/>
  <c r="F40" i="1"/>
  <c r="F39" i="1"/>
  <c r="F31" i="1"/>
  <c r="F32" i="1"/>
  <c r="I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51" i="1"/>
  <c r="I151" i="1"/>
  <c r="F149" i="1"/>
  <c r="I149" i="1"/>
  <c r="F150" i="1"/>
  <c r="I150" i="1"/>
  <c r="F148" i="1"/>
  <c r="F140" i="1"/>
  <c r="F141" i="1"/>
  <c r="F142" i="1"/>
  <c r="I142" i="1"/>
  <c r="F143" i="1"/>
  <c r="I143" i="1"/>
  <c r="F144" i="1"/>
  <c r="F145" i="1"/>
  <c r="I145" i="1"/>
  <c r="F146" i="1"/>
  <c r="I146" i="1"/>
  <c r="F139" i="1"/>
  <c r="F136" i="1"/>
  <c r="F137" i="1"/>
  <c r="I137" i="1"/>
  <c r="F135" i="1"/>
  <c r="F134" i="1"/>
  <c r="I134" i="1"/>
  <c r="F126" i="1"/>
  <c r="I126" i="1"/>
  <c r="F127" i="1"/>
  <c r="F128" i="1"/>
  <c r="F129" i="1"/>
  <c r="F124" i="1"/>
  <c r="I124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F114" i="1"/>
  <c r="I114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7" i="1"/>
  <c r="I98" i="1"/>
  <c r="I99" i="1"/>
  <c r="I100" i="1"/>
  <c r="I102" i="1"/>
  <c r="I108" i="1"/>
  <c r="I110" i="1"/>
  <c r="I117" i="1"/>
  <c r="I118" i="1"/>
  <c r="I128" i="1"/>
  <c r="I136" i="1"/>
  <c r="I140" i="1"/>
  <c r="I141" i="1"/>
  <c r="I144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52" i="1"/>
  <c r="I67" i="1"/>
  <c r="I66" i="1"/>
  <c r="I64" i="1"/>
  <c r="I62" i="1"/>
  <c r="I60" i="1"/>
  <c r="I57" i="1"/>
  <c r="I55" i="1"/>
  <c r="I54" i="1"/>
  <c r="I53" i="1"/>
  <c r="I47" i="1"/>
  <c r="I46" i="1"/>
  <c r="I43" i="1"/>
  <c r="I42" i="1"/>
  <c r="I35" i="1"/>
  <c r="I30" i="1"/>
  <c r="I24" i="1"/>
  <c r="I105" i="1"/>
  <c r="I127" i="1"/>
  <c r="I40" i="1"/>
  <c r="I89" i="1"/>
  <c r="I12" i="1"/>
  <c r="F147" i="1"/>
  <c r="I147" i="1"/>
  <c r="I148" i="1"/>
  <c r="I65" i="1"/>
  <c r="F63" i="1"/>
  <c r="I63" i="1"/>
  <c r="F76" i="1"/>
  <c r="I76" i="1"/>
  <c r="I77" i="1"/>
  <c r="F138" i="1"/>
  <c r="I138" i="1"/>
  <c r="I139" i="1"/>
  <c r="I135" i="1"/>
  <c r="I129" i="1"/>
  <c r="F104" i="1"/>
  <c r="I104" i="1"/>
  <c r="F94" i="1"/>
  <c r="E85" i="1"/>
  <c r="H85" i="1"/>
  <c r="G85" i="1"/>
  <c r="I94" i="1"/>
  <c r="I85" i="1"/>
  <c r="I87" i="1"/>
  <c r="D85" i="1"/>
  <c r="I49" i="1"/>
  <c r="F49" i="1"/>
  <c r="I39" i="1"/>
  <c r="F29" i="1"/>
  <c r="I31" i="1"/>
  <c r="I29" i="1"/>
  <c r="F19" i="1"/>
  <c r="I22" i="1"/>
  <c r="I19" i="1"/>
  <c r="D10" i="1"/>
  <c r="E10" i="1"/>
  <c r="H10" i="1"/>
  <c r="G10" i="1"/>
  <c r="F11" i="1"/>
  <c r="F85" i="1"/>
  <c r="I120" i="1"/>
  <c r="I13" i="1"/>
  <c r="I11" i="1"/>
  <c r="D160" i="1"/>
  <c r="E160" i="1"/>
  <c r="H160" i="1"/>
  <c r="G160" i="1"/>
  <c r="F10" i="1"/>
  <c r="F160" i="1"/>
  <c r="I1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<sst xmlns="http://schemas.openxmlformats.org/spreadsheetml/2006/main" count="162" uniqueCount="89">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</sst>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3370-76B9-4DC7-BB8F-BE1C7C95288B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34904550.509999998</v>
      </c>
      <c r="E10" s="14">
        <f t="shared" si="0"/>
        <v>511324.63</v>
      </c>
      <c r="F10" s="14">
        <f t="shared" si="0"/>
        <v>35415875.140000001</v>
      </c>
      <c r="G10" s="14">
        <f t="shared" si="0"/>
        <v>16649944.23</v>
      </c>
      <c r="H10" s="14">
        <f t="shared" si="0"/>
        <v>16642823.189999998</v>
      </c>
      <c r="I10" s="14">
        <f t="shared" si="0"/>
        <v>18765930.91</v>
      </c>
    </row>
    <row r="11" spans="2:9" x14ac:dyDescent="0.2">
      <c r="B11" s="3" t="s">
        <v>12</v>
      </c>
      <c r="C11" s="9"/>
      <c r="D11" s="15">
        <f t="shared" ref="D11:I11" si="1">SUM(D12:D18)</f>
        <v>23546850.770000003</v>
      </c>
      <c r="E11" s="15">
        <f t="shared" si="1"/>
        <v>-175838.72999999998</v>
      </c>
      <c r="F11" s="15">
        <f t="shared" si="1"/>
        <v>23371012.039999999</v>
      </c>
      <c r="G11" s="15">
        <f t="shared" si="1"/>
        <v>10179421.199999999</v>
      </c>
      <c r="H11" s="15">
        <f t="shared" si="1"/>
        <v>10179421.199999999</v>
      </c>
      <c r="I11" s="15">
        <f t="shared" si="1"/>
        <v>13191590.840000002</v>
      </c>
    </row>
    <row r="12" spans="2:9" x14ac:dyDescent="0.2">
      <c r="B12" s="13" t="s">
        <v>13</v>
      </c>
      <c r="C12" s="11"/>
      <c r="D12" s="15">
        <v>20675283.600000001</v>
      </c>
      <c r="E12" s="16">
        <v>-117238.73</v>
      </c>
      <c r="F12" s="16">
        <f>D12+E12</f>
        <v>20558044.870000001</v>
      </c>
      <c r="G12" s="16">
        <v>10179421.199999999</v>
      </c>
      <c r="H12" s="16">
        <v>10179421.199999999</v>
      </c>
      <c r="I12" s="16">
        <f>F12-G12</f>
        <v>10378623.670000002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2871567.17</v>
      </c>
      <c r="E14" s="16">
        <v>-58600</v>
      </c>
      <c r="F14" s="16">
        <f t="shared" si="2"/>
        <v>2812967.17</v>
      </c>
      <c r="G14" s="16">
        <v>0</v>
      </c>
      <c r="H14" s="16">
        <v>0</v>
      </c>
      <c r="I14" s="16">
        <f t="shared" si="3"/>
        <v>2812967.17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2647426.6799999997</v>
      </c>
      <c r="E19" s="15">
        <f t="shared" si="4"/>
        <v>760270.49000000011</v>
      </c>
      <c r="F19" s="15">
        <f t="shared" si="4"/>
        <v>3407697.17</v>
      </c>
      <c r="G19" s="15">
        <f t="shared" si="4"/>
        <v>1536921.06</v>
      </c>
      <c r="H19" s="15">
        <f t="shared" si="4"/>
        <v>1529800.02</v>
      </c>
      <c r="I19" s="15">
        <f t="shared" si="4"/>
        <v>1870776.1099999999</v>
      </c>
    </row>
    <row r="20" spans="2:9" x14ac:dyDescent="0.2">
      <c r="B20" s="13" t="s">
        <v>21</v>
      </c>
      <c r="C20" s="11"/>
      <c r="D20" s="15">
        <v>564655.59</v>
      </c>
      <c r="E20" s="16">
        <v>71803.05</v>
      </c>
      <c r="F20" s="15">
        <f t="shared" ref="F20:F28" si="5">D20+E20</f>
        <v>636458.64</v>
      </c>
      <c r="G20" s="16">
        <v>227309.18</v>
      </c>
      <c r="H20" s="16">
        <v>227309.18</v>
      </c>
      <c r="I20" s="16">
        <f>F20-G20</f>
        <v>409149.46</v>
      </c>
    </row>
    <row r="21" spans="2:9" x14ac:dyDescent="0.2">
      <c r="B21" s="13" t="s">
        <v>22</v>
      </c>
      <c r="C21" s="11"/>
      <c r="D21" s="15">
        <v>106557.25</v>
      </c>
      <c r="E21" s="16">
        <v>-62220.32</v>
      </c>
      <c r="F21" s="15">
        <f t="shared" si="5"/>
        <v>44336.93</v>
      </c>
      <c r="G21" s="16">
        <v>14617.4</v>
      </c>
      <c r="H21" s="16">
        <v>14617.4</v>
      </c>
      <c r="I21" s="16">
        <f t="shared" ref="I21:I83" si="6">F21-G21</f>
        <v>29719.53</v>
      </c>
    </row>
    <row r="22" spans="2:9" x14ac:dyDescent="0.2">
      <c r="B22" s="13" t="s">
        <v>23</v>
      </c>
      <c r="C22" s="11"/>
      <c r="D22" s="15">
        <v>12064</v>
      </c>
      <c r="E22" s="16">
        <v>87501.5</v>
      </c>
      <c r="F22" s="15">
        <f t="shared" si="5"/>
        <v>99565.5</v>
      </c>
      <c r="G22" s="16">
        <v>34331.760000000002</v>
      </c>
      <c r="H22" s="16">
        <v>34331.760000000002</v>
      </c>
      <c r="I22" s="16">
        <f t="shared" si="6"/>
        <v>65233.74</v>
      </c>
    </row>
    <row r="23" spans="2:9" x14ac:dyDescent="0.2">
      <c r="B23" s="13" t="s">
        <v>24</v>
      </c>
      <c r="C23" s="11"/>
      <c r="D23" s="15">
        <v>179259.98</v>
      </c>
      <c r="E23" s="16">
        <v>-59588.94</v>
      </c>
      <c r="F23" s="15">
        <f t="shared" si="5"/>
        <v>119671.04000000001</v>
      </c>
      <c r="G23" s="16">
        <v>87368.15</v>
      </c>
      <c r="H23" s="16">
        <v>87368.15</v>
      </c>
      <c r="I23" s="16">
        <f t="shared" si="6"/>
        <v>32302.890000000014</v>
      </c>
    </row>
    <row r="24" spans="2:9" x14ac:dyDescent="0.2">
      <c r="B24" s="13" t="s">
        <v>25</v>
      </c>
      <c r="C24" s="11"/>
      <c r="D24" s="15">
        <v>25365.53</v>
      </c>
      <c r="E24" s="16">
        <v>-3610</v>
      </c>
      <c r="F24" s="15">
        <f t="shared" si="5"/>
        <v>21755.53</v>
      </c>
      <c r="G24" s="16">
        <v>12458.4</v>
      </c>
      <c r="H24" s="16">
        <v>12458.4</v>
      </c>
      <c r="I24" s="16">
        <f t="shared" si="6"/>
        <v>9297.1299999999992</v>
      </c>
    </row>
    <row r="25" spans="2:9" x14ac:dyDescent="0.2">
      <c r="B25" s="13" t="s">
        <v>26</v>
      </c>
      <c r="C25" s="11"/>
      <c r="D25" s="15">
        <v>1271667.6499999999</v>
      </c>
      <c r="E25" s="16">
        <v>686501.54</v>
      </c>
      <c r="F25" s="15">
        <f t="shared" si="5"/>
        <v>1958169.19</v>
      </c>
      <c r="G25" s="16">
        <v>858518.73</v>
      </c>
      <c r="H25" s="16">
        <v>851397.69</v>
      </c>
      <c r="I25" s="16">
        <f t="shared" si="6"/>
        <v>1099650.46</v>
      </c>
    </row>
    <row r="26" spans="2:9" x14ac:dyDescent="0.2">
      <c r="B26" s="13" t="s">
        <v>27</v>
      </c>
      <c r="C26" s="11"/>
      <c r="D26" s="15">
        <v>53221.96</v>
      </c>
      <c r="E26" s="16">
        <v>-50000</v>
      </c>
      <c r="F26" s="15">
        <f t="shared" si="5"/>
        <v>3221.9599999999991</v>
      </c>
      <c r="G26" s="16">
        <v>0</v>
      </c>
      <c r="H26" s="16">
        <v>0</v>
      </c>
      <c r="I26" s="16">
        <f t="shared" si="6"/>
        <v>3221.9599999999991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434634.72</v>
      </c>
      <c r="E28" s="16">
        <v>89883.66</v>
      </c>
      <c r="F28" s="15">
        <f t="shared" si="5"/>
        <v>524518.38</v>
      </c>
      <c r="G28" s="16">
        <v>302317.44</v>
      </c>
      <c r="H28" s="16">
        <v>302317.44</v>
      </c>
      <c r="I28" s="16">
        <f t="shared" si="6"/>
        <v>222200.94</v>
      </c>
    </row>
    <row r="29" spans="2:9" x14ac:dyDescent="0.2">
      <c r="B29" s="3" t="s">
        <v>30</v>
      </c>
      <c r="C29" s="9"/>
      <c r="D29" s="15">
        <f t="shared" ref="D29:I29" si="7">SUM(D30:D38)</f>
        <v>4035264.6899999995</v>
      </c>
      <c r="E29" s="15">
        <f t="shared" si="7"/>
        <v>243876.46999999991</v>
      </c>
      <c r="F29" s="15">
        <f t="shared" si="7"/>
        <v>4279141.16</v>
      </c>
      <c r="G29" s="15">
        <f t="shared" si="7"/>
        <v>2727819.88</v>
      </c>
      <c r="H29" s="15">
        <f t="shared" si="7"/>
        <v>2727819.88</v>
      </c>
      <c r="I29" s="15">
        <f t="shared" si="7"/>
        <v>1551321.2800000003</v>
      </c>
    </row>
    <row r="30" spans="2:9" x14ac:dyDescent="0.2">
      <c r="B30" s="13" t="s">
        <v>31</v>
      </c>
      <c r="C30" s="11"/>
      <c r="D30" s="15">
        <v>1069414.0900000001</v>
      </c>
      <c r="E30" s="16">
        <v>219892.33</v>
      </c>
      <c r="F30" s="15">
        <f t="shared" ref="F30:F38" si="8">D30+E30</f>
        <v>1289306.4200000002</v>
      </c>
      <c r="G30" s="16">
        <v>926904.02</v>
      </c>
      <c r="H30" s="16">
        <v>926904.02</v>
      </c>
      <c r="I30" s="16">
        <f t="shared" si="6"/>
        <v>362402.40000000014</v>
      </c>
    </row>
    <row r="31" spans="2:9" x14ac:dyDescent="0.2">
      <c r="B31" s="13" t="s">
        <v>32</v>
      </c>
      <c r="C31" s="11"/>
      <c r="D31" s="15">
        <v>39184.480000000003</v>
      </c>
      <c r="E31" s="16">
        <v>16845.87</v>
      </c>
      <c r="F31" s="15">
        <f t="shared" si="8"/>
        <v>56030.350000000006</v>
      </c>
      <c r="G31" s="16">
        <v>14960.11</v>
      </c>
      <c r="H31" s="16">
        <v>14960.11</v>
      </c>
      <c r="I31" s="16">
        <f t="shared" si="6"/>
        <v>41070.240000000005</v>
      </c>
    </row>
    <row r="32" spans="2:9" x14ac:dyDescent="0.2">
      <c r="B32" s="13" t="s">
        <v>33</v>
      </c>
      <c r="C32" s="11"/>
      <c r="D32" s="15">
        <v>34750</v>
      </c>
      <c r="E32" s="16">
        <v>110303.92</v>
      </c>
      <c r="F32" s="15">
        <f t="shared" si="8"/>
        <v>145053.91999999998</v>
      </c>
      <c r="G32" s="16">
        <v>113412.99</v>
      </c>
      <c r="H32" s="16">
        <v>113412.99</v>
      </c>
      <c r="I32" s="16">
        <f t="shared" si="6"/>
        <v>31640.929999999978</v>
      </c>
    </row>
    <row r="33" spans="2:9" x14ac:dyDescent="0.2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x14ac:dyDescent="0.2">
      <c r="B34" s="13" t="s">
        <v>35</v>
      </c>
      <c r="C34" s="11"/>
      <c r="D34" s="15">
        <v>796848.95</v>
      </c>
      <c r="E34" s="16">
        <v>-534025.93000000005</v>
      </c>
      <c r="F34" s="15">
        <f t="shared" si="8"/>
        <v>262823.0199999999</v>
      </c>
      <c r="G34" s="16">
        <v>71975.73</v>
      </c>
      <c r="H34" s="16">
        <v>71975.73</v>
      </c>
      <c r="I34" s="16">
        <f t="shared" si="6"/>
        <v>190847.28999999992</v>
      </c>
    </row>
    <row r="35" spans="2:9" x14ac:dyDescent="0.2">
      <c r="B35" s="13" t="s">
        <v>36</v>
      </c>
      <c r="C35" s="11"/>
      <c r="D35" s="15">
        <v>92275.54</v>
      </c>
      <c r="E35" s="16">
        <v>24294</v>
      </c>
      <c r="F35" s="15">
        <f t="shared" si="8"/>
        <v>116569.54</v>
      </c>
      <c r="G35" s="16">
        <v>0</v>
      </c>
      <c r="H35" s="16">
        <v>0</v>
      </c>
      <c r="I35" s="16">
        <f t="shared" si="6"/>
        <v>116569.54</v>
      </c>
    </row>
    <row r="36" spans="2:9" x14ac:dyDescent="0.2">
      <c r="B36" s="13" t="s">
        <v>37</v>
      </c>
      <c r="C36" s="11"/>
      <c r="D36" s="15">
        <v>314279.78000000003</v>
      </c>
      <c r="E36" s="16">
        <v>-253466</v>
      </c>
      <c r="F36" s="15">
        <f t="shared" si="8"/>
        <v>60813.780000000028</v>
      </c>
      <c r="G36" s="16">
        <v>6805</v>
      </c>
      <c r="H36" s="16">
        <v>6805</v>
      </c>
      <c r="I36" s="16">
        <f t="shared" si="6"/>
        <v>54008.780000000028</v>
      </c>
    </row>
    <row r="37" spans="2:9" x14ac:dyDescent="0.2">
      <c r="B37" s="13" t="s">
        <v>38</v>
      </c>
      <c r="C37" s="11"/>
      <c r="D37" s="15">
        <v>1033284.34</v>
      </c>
      <c r="E37" s="16">
        <v>497271.67</v>
      </c>
      <c r="F37" s="15">
        <f t="shared" si="8"/>
        <v>1530556.01</v>
      </c>
      <c r="G37" s="16">
        <v>1167932.03</v>
      </c>
      <c r="H37" s="16">
        <v>1167932.03</v>
      </c>
      <c r="I37" s="16">
        <f t="shared" si="6"/>
        <v>362623.98</v>
      </c>
    </row>
    <row r="38" spans="2:9" x14ac:dyDescent="0.2">
      <c r="B38" s="13" t="s">
        <v>39</v>
      </c>
      <c r="C38" s="11"/>
      <c r="D38" s="15">
        <v>655227.51</v>
      </c>
      <c r="E38" s="16">
        <v>162760.60999999999</v>
      </c>
      <c r="F38" s="15">
        <f t="shared" si="8"/>
        <v>817988.12</v>
      </c>
      <c r="G38" s="16">
        <v>425830</v>
      </c>
      <c r="H38" s="16">
        <v>425830</v>
      </c>
      <c r="I38" s="16">
        <f t="shared" si="6"/>
        <v>392158.12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4411737.43</v>
      </c>
      <c r="E39" s="15">
        <f t="shared" si="9"/>
        <v>-230211.62</v>
      </c>
      <c r="F39" s="15">
        <f>SUM(F40:F48)</f>
        <v>4181525.81</v>
      </c>
      <c r="G39" s="15">
        <f t="shared" si="9"/>
        <v>2091117.09</v>
      </c>
      <c r="H39" s="15">
        <f t="shared" si="9"/>
        <v>2091117.09</v>
      </c>
      <c r="I39" s="15">
        <f t="shared" si="9"/>
        <v>2090408.72</v>
      </c>
    </row>
    <row r="40" spans="2:9" x14ac:dyDescent="0.2">
      <c r="B40" s="13" t="s">
        <v>41</v>
      </c>
      <c r="C40" s="11"/>
      <c r="D40" s="15">
        <v>309768</v>
      </c>
      <c r="E40" s="16">
        <v>-309768</v>
      </c>
      <c r="F40" s="15">
        <f>D40+E40</f>
        <v>0</v>
      </c>
      <c r="G40" s="16">
        <v>0</v>
      </c>
      <c r="H40" s="16">
        <v>0</v>
      </c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4101969.43</v>
      </c>
      <c r="E43" s="16">
        <v>79556.38</v>
      </c>
      <c r="F43" s="15">
        <f t="shared" si="10"/>
        <v>4181525.81</v>
      </c>
      <c r="G43" s="16">
        <v>2091117.09</v>
      </c>
      <c r="H43" s="16">
        <v>2091117.09</v>
      </c>
      <c r="I43" s="16">
        <f t="shared" si="6"/>
        <v>2090408.72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263270.94</v>
      </c>
      <c r="E49" s="15">
        <f t="shared" si="11"/>
        <v>-86771.98000000001</v>
      </c>
      <c r="F49" s="15">
        <f t="shared" si="11"/>
        <v>176498.96</v>
      </c>
      <c r="G49" s="15">
        <f t="shared" si="11"/>
        <v>114665</v>
      </c>
      <c r="H49" s="15">
        <f t="shared" si="11"/>
        <v>114665</v>
      </c>
      <c r="I49" s="15">
        <f t="shared" si="11"/>
        <v>61833.96</v>
      </c>
    </row>
    <row r="50" spans="2:9" x14ac:dyDescent="0.2">
      <c r="B50" s="13" t="s">
        <v>51</v>
      </c>
      <c r="C50" s="11"/>
      <c r="D50" s="15">
        <v>35730.94</v>
      </c>
      <c r="E50" s="16">
        <v>76619.14</v>
      </c>
      <c r="F50" s="15">
        <f t="shared" si="10"/>
        <v>112350.08</v>
      </c>
      <c r="G50" s="16">
        <v>99665</v>
      </c>
      <c r="H50" s="16">
        <v>99665</v>
      </c>
      <c r="I50" s="16">
        <f t="shared" si="6"/>
        <v>12685.080000000002</v>
      </c>
    </row>
    <row r="51" spans="2:9" x14ac:dyDescent="0.2">
      <c r="B51" s="13" t="s">
        <v>52</v>
      </c>
      <c r="C51" s="11"/>
      <c r="D51" s="15">
        <v>7540</v>
      </c>
      <c r="E51" s="16">
        <v>41608.879999999997</v>
      </c>
      <c r="F51" s="15">
        <f t="shared" si="10"/>
        <v>49148.88</v>
      </c>
      <c r="G51" s="16">
        <v>0</v>
      </c>
      <c r="H51" s="16">
        <v>0</v>
      </c>
      <c r="I51" s="16">
        <f t="shared" si="6"/>
        <v>49148.88</v>
      </c>
    </row>
    <row r="52" spans="2:9" x14ac:dyDescent="0.2">
      <c r="B52" s="13" t="s">
        <v>53</v>
      </c>
      <c r="C52" s="11"/>
      <c r="D52" s="15">
        <v>220000</v>
      </c>
      <c r="E52" s="16">
        <v>-220000</v>
      </c>
      <c r="F52" s="15">
        <f t="shared" si="10"/>
        <v>0</v>
      </c>
      <c r="G52" s="16">
        <v>0</v>
      </c>
      <c r="H52" s="16">
        <v>0</v>
      </c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15000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14174531</v>
      </c>
      <c r="E85" s="21">
        <f>E86+E104+E94+E114+E124+E134+E138+E147+E151</f>
        <v>-662581</v>
      </c>
      <c r="F85" s="21">
        <f t="shared" si="12"/>
        <v>13511950</v>
      </c>
      <c r="G85" s="21">
        <f>G86+G104+G94+G114+G124+G134+G138+G147+G151</f>
        <v>1450444.68</v>
      </c>
      <c r="H85" s="21">
        <f>H86+H104+H94+H114+H124+H134+H138+H147+H151</f>
        <v>1450444.68</v>
      </c>
      <c r="I85" s="21">
        <f t="shared" si="12"/>
        <v>12061505.32</v>
      </c>
    </row>
    <row r="86" spans="2:9" x14ac:dyDescent="0.2">
      <c r="B86" s="3" t="s">
        <v>12</v>
      </c>
      <c r="C86" s="9"/>
      <c r="D86" s="15">
        <f>SUM(D87:D93)</f>
        <v>2455490</v>
      </c>
      <c r="E86" s="15">
        <f>SUM(E87:E93)</f>
        <v>-668000</v>
      </c>
      <c r="F86" s="15">
        <f>SUM(F87:F93)</f>
        <v>1787490</v>
      </c>
      <c r="G86" s="15">
        <f>SUM(G87:G93)</f>
        <v>900782.98</v>
      </c>
      <c r="H86" s="15">
        <f>SUM(H87:H93)</f>
        <v>900782.98</v>
      </c>
      <c r="I86" s="16">
        <f t="shared" ref="I86:I149" si="13">F86-G86</f>
        <v>886707.02</v>
      </c>
    </row>
    <row r="87" spans="2:9" x14ac:dyDescent="0.2">
      <c r="B87" s="13" t="s">
        <v>13</v>
      </c>
      <c r="C87" s="11"/>
      <c r="D87" s="15">
        <v>2156040</v>
      </c>
      <c r="E87" s="16">
        <v>-605000</v>
      </c>
      <c r="F87" s="15">
        <f t="shared" ref="F87:F103" si="14">D87+E87</f>
        <v>1551040</v>
      </c>
      <c r="G87" s="16">
        <v>900782.98</v>
      </c>
      <c r="H87" s="16">
        <v>900782.98</v>
      </c>
      <c r="I87" s="16">
        <f t="shared" si="13"/>
        <v>650257.02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299450</v>
      </c>
      <c r="E89" s="16">
        <v>-63000</v>
      </c>
      <c r="F89" s="15">
        <f t="shared" si="14"/>
        <v>236450</v>
      </c>
      <c r="G89" s="16">
        <v>0</v>
      </c>
      <c r="H89" s="16">
        <v>0</v>
      </c>
      <c r="I89" s="16">
        <f t="shared" si="13"/>
        <v>236450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244980</v>
      </c>
      <c r="E94" s="15">
        <f>SUM(E95:E103)</f>
        <v>-1000</v>
      </c>
      <c r="F94" s="15">
        <f>SUM(F95:F103)</f>
        <v>243980</v>
      </c>
      <c r="G94" s="15">
        <f>SUM(G95:G103)</f>
        <v>120325.7</v>
      </c>
      <c r="H94" s="15">
        <f>SUM(H95:H103)</f>
        <v>120325.7</v>
      </c>
      <c r="I94" s="16">
        <f t="shared" si="13"/>
        <v>123654.3</v>
      </c>
    </row>
    <row r="95" spans="2:9" x14ac:dyDescent="0.2">
      <c r="B95" s="13" t="s">
        <v>21</v>
      </c>
      <c r="C95" s="11"/>
      <c r="D95" s="15">
        <v>4000</v>
      </c>
      <c r="E95" s="16">
        <v>2800</v>
      </c>
      <c r="F95" s="15">
        <f t="shared" si="14"/>
        <v>6800</v>
      </c>
      <c r="G95" s="16">
        <v>0</v>
      </c>
      <c r="H95" s="16">
        <v>0</v>
      </c>
      <c r="I95" s="16">
        <f t="shared" si="13"/>
        <v>6800</v>
      </c>
    </row>
    <row r="96" spans="2:9" x14ac:dyDescent="0.2">
      <c r="B96" s="13" t="s">
        <v>22</v>
      </c>
      <c r="C96" s="11"/>
      <c r="D96" s="15">
        <v>0</v>
      </c>
      <c r="E96" s="16">
        <v>3200</v>
      </c>
      <c r="F96" s="15">
        <f t="shared" si="14"/>
        <v>3200</v>
      </c>
      <c r="G96" s="16">
        <v>1600</v>
      </c>
      <c r="H96" s="16">
        <v>1600</v>
      </c>
      <c r="I96" s="16">
        <f t="shared" si="13"/>
        <v>1600</v>
      </c>
    </row>
    <row r="97" spans="2:9" x14ac:dyDescent="0.2">
      <c r="B97" s="13" t="s">
        <v>23</v>
      </c>
      <c r="C97" s="11"/>
      <c r="D97" s="15">
        <v>2000</v>
      </c>
      <c r="E97" s="16">
        <v>-2000</v>
      </c>
      <c r="F97" s="15">
        <f t="shared" si="14"/>
        <v>0</v>
      </c>
      <c r="G97" s="16">
        <v>0</v>
      </c>
      <c r="H97" s="16">
        <v>0</v>
      </c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>
        <v>170000</v>
      </c>
      <c r="E100" s="16">
        <v>-5000</v>
      </c>
      <c r="F100" s="15">
        <f t="shared" si="14"/>
        <v>165000</v>
      </c>
      <c r="G100" s="16">
        <v>118725.7</v>
      </c>
      <c r="H100" s="16">
        <v>118725.7</v>
      </c>
      <c r="I100" s="16">
        <f t="shared" si="13"/>
        <v>46274.3</v>
      </c>
    </row>
    <row r="101" spans="2:9" x14ac:dyDescent="0.2">
      <c r="B101" s="13" t="s">
        <v>27</v>
      </c>
      <c r="C101" s="11"/>
      <c r="D101" s="15">
        <v>68980</v>
      </c>
      <c r="E101" s="16">
        <v>0</v>
      </c>
      <c r="F101" s="15">
        <f t="shared" si="14"/>
        <v>68980</v>
      </c>
      <c r="G101" s="16">
        <v>0</v>
      </c>
      <c r="H101" s="16">
        <v>0</v>
      </c>
      <c r="I101" s="16">
        <f t="shared" si="13"/>
        <v>68980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189000</v>
      </c>
      <c r="E104" s="15">
        <f>SUM(E105:E113)</f>
        <v>-12392</v>
      </c>
      <c r="F104" s="15">
        <f>SUM(F105:F113)</f>
        <v>176608</v>
      </c>
      <c r="G104" s="15">
        <f>SUM(G105:G113)</f>
        <v>86836</v>
      </c>
      <c r="H104" s="15">
        <f>SUM(H105:H113)</f>
        <v>86836</v>
      </c>
      <c r="I104" s="16">
        <f t="shared" si="13"/>
        <v>89772</v>
      </c>
    </row>
    <row r="105" spans="2:9" x14ac:dyDescent="0.2">
      <c r="B105" s="13" t="s">
        <v>31</v>
      </c>
      <c r="C105" s="11"/>
      <c r="D105" s="15">
        <v>0</v>
      </c>
      <c r="E105" s="16">
        <v>17467</v>
      </c>
      <c r="F105" s="16">
        <f>D105+E105</f>
        <v>17467</v>
      </c>
      <c r="G105" s="16">
        <v>17467</v>
      </c>
      <c r="H105" s="16">
        <v>17467</v>
      </c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186000</v>
      </c>
      <c r="E107" s="16">
        <v>-73000</v>
      </c>
      <c r="F107" s="16">
        <f t="shared" si="15"/>
        <v>113000</v>
      </c>
      <c r="G107" s="16">
        <v>63000</v>
      </c>
      <c r="H107" s="16">
        <v>63000</v>
      </c>
      <c r="I107" s="16">
        <f t="shared" si="13"/>
        <v>50000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>
        <v>0</v>
      </c>
      <c r="E109" s="16">
        <v>36141</v>
      </c>
      <c r="F109" s="16">
        <f t="shared" si="15"/>
        <v>36141</v>
      </c>
      <c r="G109" s="16">
        <v>0</v>
      </c>
      <c r="H109" s="16">
        <v>0</v>
      </c>
      <c r="I109" s="16">
        <f t="shared" si="13"/>
        <v>36141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3000</v>
      </c>
      <c r="E111" s="16">
        <v>7000</v>
      </c>
      <c r="F111" s="16">
        <f t="shared" si="15"/>
        <v>10000</v>
      </c>
      <c r="G111" s="16">
        <v>6369</v>
      </c>
      <c r="H111" s="16">
        <v>6369</v>
      </c>
      <c r="I111" s="16">
        <f t="shared" si="13"/>
        <v>3631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685000</v>
      </c>
      <c r="F124" s="15">
        <f>SUM(F125:F133)</f>
        <v>685000</v>
      </c>
      <c r="G124" s="15">
        <f>SUM(G125:G133)</f>
        <v>342500</v>
      </c>
      <c r="H124" s="15">
        <f>SUM(H125:H133)</f>
        <v>342500</v>
      </c>
      <c r="I124" s="16">
        <f t="shared" si="13"/>
        <v>342500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>
        <v>0</v>
      </c>
      <c r="E129" s="16">
        <v>685000</v>
      </c>
      <c r="F129" s="16">
        <f t="shared" si="17"/>
        <v>685000</v>
      </c>
      <c r="G129" s="16">
        <v>342500</v>
      </c>
      <c r="H129" s="16">
        <v>342500</v>
      </c>
      <c r="I129" s="16">
        <f t="shared" si="13"/>
        <v>342500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11285061</v>
      </c>
      <c r="E134" s="15">
        <f>SUM(E135:E137)</f>
        <v>-666189</v>
      </c>
      <c r="F134" s="15">
        <f>SUM(F135:F137)</f>
        <v>10618872</v>
      </c>
      <c r="G134" s="15">
        <f>SUM(G135:G137)</f>
        <v>0</v>
      </c>
      <c r="H134" s="15">
        <f>SUM(H135:H137)</f>
        <v>0</v>
      </c>
      <c r="I134" s="16">
        <f t="shared" si="13"/>
        <v>10618872</v>
      </c>
    </row>
    <row r="135" spans="2:9" x14ac:dyDescent="0.2">
      <c r="B135" s="13" t="s">
        <v>61</v>
      </c>
      <c r="C135" s="11"/>
      <c r="D135" s="15">
        <v>11285061</v>
      </c>
      <c r="E135" s="16">
        <v>-1626581</v>
      </c>
      <c r="F135" s="16">
        <f>D135+E135</f>
        <v>9658480</v>
      </c>
      <c r="G135" s="16">
        <v>0</v>
      </c>
      <c r="H135" s="16">
        <v>0</v>
      </c>
      <c r="I135" s="16">
        <f t="shared" si="13"/>
        <v>9658480</v>
      </c>
    </row>
    <row r="136" spans="2:9" x14ac:dyDescent="0.2">
      <c r="B136" s="13" t="s">
        <v>62</v>
      </c>
      <c r="C136" s="11"/>
      <c r="D136" s="15">
        <v>0</v>
      </c>
      <c r="E136" s="16">
        <v>960392</v>
      </c>
      <c r="F136" s="16">
        <f>D136+E136</f>
        <v>960392</v>
      </c>
      <c r="G136" s="16">
        <v>0</v>
      </c>
      <c r="H136" s="16">
        <v>0</v>
      </c>
      <c r="I136" s="16">
        <f t="shared" si="13"/>
        <v>960392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49079081.509999998</v>
      </c>
      <c r="E160" s="14">
        <f t="shared" si="21"/>
        <v>-151256.37</v>
      </c>
      <c r="F160" s="14">
        <f t="shared" si="21"/>
        <v>48927825.140000001</v>
      </c>
      <c r="G160" s="14">
        <f t="shared" si="21"/>
        <v>18100388.91</v>
      </c>
      <c r="H160" s="14">
        <f t="shared" si="21"/>
        <v>18093267.869999997</v>
      </c>
      <c r="I160" s="14">
        <f t="shared" si="21"/>
        <v>30827436.23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2025-07-16T03:01:59Z</dcterms:modified>
</cp:coreProperties>
</file>