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JUAREZ HIDALGO\IAGF\2024\2DO TRIMESTRE\"/>
    </mc:Choice>
  </mc:AlternateContent>
  <xr:revisionPtr revIDLastSave="0" documentId="8_{1FB5D9E6-E30D-491C-824A-8A950D8353EE}" xr6:coauthVersionLast="47" xr6:coauthVersionMax="47" xr10:uidLastSave="{00000000-0000-0000-0000-000000000000}"/>
  <bookViews>
    <workbookView xWindow="-108" yWindow="-108" windowWidth="23256" windowHeight="12456" xr2:uid="{9F300C5C-3D0D-4C1C-9DA2-0CD2116E7C84}"/>
  </bookViews>
  <sheets>
    <sheet name="F6a_EAEPED_COG" sheetId="1" r:id="rId1"/>
  </sheets>
  <definedNames>
    <definedName name="_xlnm.Print_Titles" localSheetId="0">F6a_EAEPED_COG!$2:$9</definedName>
  </definedNames>
  <calcPr calcId="181029" fullCalcOnLoad="1"/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I97" i="1"/>
  <c r="F98" i="1"/>
  <c r="I98" i="1"/>
  <c r="F99" i="1"/>
  <c r="F100" i="1"/>
  <c r="I100" i="1"/>
  <c r="F101" i="1"/>
  <c r="I101" i="1"/>
  <c r="F102" i="1"/>
  <c r="F103" i="1"/>
  <c r="I103" i="1"/>
  <c r="F95" i="1"/>
  <c r="F88" i="1"/>
  <c r="I88" i="1"/>
  <c r="F89" i="1"/>
  <c r="F90" i="1"/>
  <c r="I90" i="1"/>
  <c r="F91" i="1"/>
  <c r="F92" i="1"/>
  <c r="F93" i="1"/>
  <c r="I93" i="1"/>
  <c r="F87" i="1"/>
  <c r="F78" i="1"/>
  <c r="I78" i="1"/>
  <c r="F79" i="1"/>
  <c r="F80" i="1"/>
  <c r="F81" i="1"/>
  <c r="I81" i="1"/>
  <c r="F82" i="1"/>
  <c r="I82" i="1"/>
  <c r="F83" i="1"/>
  <c r="I83" i="1"/>
  <c r="F77" i="1"/>
  <c r="F74" i="1"/>
  <c r="F75" i="1"/>
  <c r="F72" i="1"/>
  <c r="I72" i="1"/>
  <c r="I75" i="1"/>
  <c r="F73" i="1"/>
  <c r="F65" i="1"/>
  <c r="F66" i="1"/>
  <c r="F67" i="1"/>
  <c r="F68" i="1"/>
  <c r="I68" i="1"/>
  <c r="F70" i="1"/>
  <c r="I70" i="1"/>
  <c r="F71" i="1"/>
  <c r="F64" i="1"/>
  <c r="F63" i="1"/>
  <c r="I63" i="1"/>
  <c r="F61" i="1"/>
  <c r="I61" i="1"/>
  <c r="F62" i="1"/>
  <c r="I62" i="1"/>
  <c r="F60" i="1"/>
  <c r="F51" i="1"/>
  <c r="F52" i="1"/>
  <c r="I52" i="1"/>
  <c r="F53" i="1"/>
  <c r="I53" i="1"/>
  <c r="F54" i="1"/>
  <c r="F55" i="1"/>
  <c r="I55" i="1"/>
  <c r="F56" i="1"/>
  <c r="I56" i="1"/>
  <c r="F57" i="1"/>
  <c r="F58" i="1"/>
  <c r="F50" i="1"/>
  <c r="I50" i="1"/>
  <c r="F41" i="1"/>
  <c r="I41" i="1"/>
  <c r="F42" i="1"/>
  <c r="I42" i="1"/>
  <c r="F43" i="1"/>
  <c r="F44" i="1"/>
  <c r="I44" i="1"/>
  <c r="F45" i="1"/>
  <c r="I45" i="1"/>
  <c r="F46" i="1"/>
  <c r="I46" i="1"/>
  <c r="F47" i="1"/>
  <c r="F48" i="1"/>
  <c r="I48" i="1"/>
  <c r="F40" i="1"/>
  <c r="F31" i="1"/>
  <c r="I31" i="1"/>
  <c r="F32" i="1"/>
  <c r="F33" i="1"/>
  <c r="I33" i="1"/>
  <c r="F34" i="1"/>
  <c r="I34" i="1"/>
  <c r="F35" i="1"/>
  <c r="I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I24" i="1"/>
  <c r="F25" i="1"/>
  <c r="I25" i="1"/>
  <c r="F26" i="1"/>
  <c r="F27" i="1"/>
  <c r="I27" i="1"/>
  <c r="F28" i="1"/>
  <c r="F20" i="1"/>
  <c r="I20" i="1"/>
  <c r="F13" i="1"/>
  <c r="F14" i="1"/>
  <c r="I14" i="1"/>
  <c r="F15" i="1"/>
  <c r="I15" i="1"/>
  <c r="F16" i="1"/>
  <c r="F17" i="1"/>
  <c r="I17" i="1"/>
  <c r="F18" i="1"/>
  <c r="I18" i="1"/>
  <c r="F12" i="1"/>
  <c r="F153" i="1"/>
  <c r="F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F140" i="1"/>
  <c r="F141" i="1"/>
  <c r="F142" i="1"/>
  <c r="F143" i="1"/>
  <c r="I143" i="1"/>
  <c r="F144" i="1"/>
  <c r="I144" i="1"/>
  <c r="F145" i="1"/>
  <c r="I145" i="1"/>
  <c r="F146" i="1"/>
  <c r="I146" i="1"/>
  <c r="F139" i="1"/>
  <c r="F136" i="1"/>
  <c r="I136" i="1"/>
  <c r="F137" i="1"/>
  <c r="I137" i="1"/>
  <c r="F135" i="1"/>
  <c r="F134" i="1"/>
  <c r="I134" i="1"/>
  <c r="F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I115" i="1"/>
  <c r="F106" i="1"/>
  <c r="I106" i="1"/>
  <c r="F107" i="1"/>
  <c r="I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87" i="1"/>
  <c r="I91" i="1"/>
  <c r="I92" i="1"/>
  <c r="I99" i="1"/>
  <c r="I102" i="1"/>
  <c r="I110" i="1"/>
  <c r="I128" i="1"/>
  <c r="I135" i="1"/>
  <c r="I140" i="1"/>
  <c r="I141" i="1"/>
  <c r="I142" i="1"/>
  <c r="I154" i="1"/>
  <c r="I155" i="1"/>
  <c r="I156" i="1"/>
  <c r="I73" i="1"/>
  <c r="I74" i="1"/>
  <c r="I80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67" i="1"/>
  <c r="I66" i="1"/>
  <c r="I58" i="1"/>
  <c r="I57" i="1"/>
  <c r="I54" i="1"/>
  <c r="I51" i="1"/>
  <c r="I47" i="1"/>
  <c r="I43" i="1"/>
  <c r="I32" i="1"/>
  <c r="I30" i="1"/>
  <c r="I28" i="1"/>
  <c r="I26" i="1"/>
  <c r="I105" i="1"/>
  <c r="I127" i="1"/>
  <c r="I89" i="1"/>
  <c r="I12" i="1"/>
  <c r="I65" i="1"/>
  <c r="I77" i="1"/>
  <c r="F49" i="1"/>
  <c r="F104" i="1"/>
  <c r="I104" i="1"/>
  <c r="E85" i="1"/>
  <c r="E160" i="1"/>
  <c r="G85" i="1"/>
  <c r="H85" i="1"/>
  <c r="D85" i="1"/>
  <c r="I29" i="1"/>
  <c r="F29" i="1"/>
  <c r="E10" i="1"/>
  <c r="D10" i="1"/>
  <c r="G10" i="1"/>
  <c r="H10" i="1"/>
  <c r="F147" i="1"/>
  <c r="I147" i="1"/>
  <c r="I148" i="1"/>
  <c r="I153" i="1"/>
  <c r="F151" i="1"/>
  <c r="I151" i="1"/>
  <c r="I13" i="1"/>
  <c r="I11" i="1"/>
  <c r="F11" i="1"/>
  <c r="I126" i="1"/>
  <c r="F124" i="1"/>
  <c r="I124" i="1"/>
  <c r="F59" i="1"/>
  <c r="I59" i="1"/>
  <c r="I60" i="1"/>
  <c r="I64" i="1"/>
  <c r="F138" i="1"/>
  <c r="I138" i="1"/>
  <c r="I49" i="1"/>
  <c r="I79" i="1"/>
  <c r="F76" i="1"/>
  <c r="I76" i="1"/>
  <c r="I95" i="1"/>
  <c r="F94" i="1"/>
  <c r="I94" i="1"/>
  <c r="I22" i="1"/>
  <c r="I19" i="1"/>
  <c r="F19" i="1"/>
  <c r="F39" i="1"/>
  <c r="I40" i="1"/>
  <c r="I39" i="1"/>
  <c r="F86" i="1"/>
  <c r="I139" i="1"/>
  <c r="G160" i="1"/>
  <c r="D160" i="1"/>
  <c r="H160" i="1"/>
  <c r="I10" i="1"/>
  <c r="F85" i="1"/>
  <c r="I86" i="1"/>
  <c r="I85" i="1"/>
  <c r="F10" i="1"/>
  <c r="F16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<sst xmlns="http://schemas.openxmlformats.org/spreadsheetml/2006/main" count="162" uniqueCount="89">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</sst>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6243-5FCC-4947-BD7D-8630576B585F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3.8" x14ac:dyDescent="0.3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ht="14.4" thickBot="1" x14ac:dyDescent="0.35"/>
    <row r="2" spans="2:9" x14ac:dyDescent="0.3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3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3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3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4.4" thickBot="1" x14ac:dyDescent="0.3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3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35">
      <c r="B8" s="30"/>
      <c r="C8" s="31"/>
      <c r="D8" s="32"/>
      <c r="E8" s="41"/>
      <c r="F8" s="41"/>
      <c r="G8" s="41"/>
      <c r="H8" s="33"/>
      <c r="I8" s="35"/>
    </row>
    <row r="9" spans="2:9" ht="28.2" thickBot="1" x14ac:dyDescent="0.3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3">
      <c r="B10" s="7" t="s">
        <v>11</v>
      </c>
      <c r="C10" s="8"/>
      <c r="D10" s="14">
        <f t="shared" ref="D10:I10" si="0">D11+D19+D29+D39+D49+D59+D72+D76+D63</f>
        <v>43619228.210000001</v>
      </c>
      <c r="E10" s="14">
        <f t="shared" si="0"/>
        <v>4588.9600000000046</v>
      </c>
      <c r="F10" s="14">
        <f t="shared" si="0"/>
        <v>43623817.170000002</v>
      </c>
      <c r="G10" s="14">
        <f t="shared" si="0"/>
        <v>14583638.549999999</v>
      </c>
      <c r="H10" s="14">
        <f t="shared" si="0"/>
        <v>14583638.549999999</v>
      </c>
      <c r="I10" s="14">
        <f t="shared" si="0"/>
        <v>29040178.619999997</v>
      </c>
    </row>
    <row r="11" spans="2:9" x14ac:dyDescent="0.3">
      <c r="B11" s="3" t="s">
        <v>12</v>
      </c>
      <c r="C11" s="9"/>
      <c r="D11" s="15">
        <f t="shared" ref="D11:I11" si="1">SUM(D12:D18)</f>
        <v>20818225.870000001</v>
      </c>
      <c r="E11" s="15">
        <f t="shared" si="1"/>
        <v>0</v>
      </c>
      <c r="F11" s="15">
        <f t="shared" si="1"/>
        <v>20818225.869999997</v>
      </c>
      <c r="G11" s="15">
        <f t="shared" si="1"/>
        <v>8790726.1099999994</v>
      </c>
      <c r="H11" s="15">
        <f t="shared" si="1"/>
        <v>8790726.1099999994</v>
      </c>
      <c r="I11" s="15">
        <f t="shared" si="1"/>
        <v>12027499.759999998</v>
      </c>
    </row>
    <row r="12" spans="2:9" x14ac:dyDescent="0.3">
      <c r="B12" s="13" t="s">
        <v>13</v>
      </c>
      <c r="C12" s="11"/>
      <c r="D12" s="15">
        <v>18279417.84</v>
      </c>
      <c r="E12" s="16">
        <v>-6037.85</v>
      </c>
      <c r="F12" s="16">
        <f>D12+E12</f>
        <v>18273379.989999998</v>
      </c>
      <c r="G12" s="16">
        <v>8784688.2599999998</v>
      </c>
      <c r="H12" s="16">
        <v>8784688.2599999998</v>
      </c>
      <c r="I12" s="16">
        <f>F12-G12</f>
        <v>9488691.7299999986</v>
      </c>
    </row>
    <row r="13" spans="2:9" x14ac:dyDescent="0.3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3">
      <c r="B14" s="13" t="s">
        <v>15</v>
      </c>
      <c r="C14" s="11"/>
      <c r="D14" s="15">
        <v>2538808.0299999998</v>
      </c>
      <c r="E14" s="16">
        <v>6037.85</v>
      </c>
      <c r="F14" s="16">
        <f t="shared" si="2"/>
        <v>2544845.88</v>
      </c>
      <c r="G14" s="16">
        <v>6037.85</v>
      </c>
      <c r="H14" s="16">
        <v>6037.85</v>
      </c>
      <c r="I14" s="16">
        <f t="shared" si="3"/>
        <v>2538808.0299999998</v>
      </c>
    </row>
    <row r="15" spans="2:9" x14ac:dyDescent="0.3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3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3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3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3">
      <c r="B19" s="3" t="s">
        <v>20</v>
      </c>
      <c r="C19" s="9"/>
      <c r="D19" s="15">
        <f t="shared" ref="D19:I19" si="4">SUM(D20:D28)</f>
        <v>4287500.74</v>
      </c>
      <c r="E19" s="15">
        <f t="shared" si="4"/>
        <v>-50465.64</v>
      </c>
      <c r="F19" s="15">
        <f t="shared" si="4"/>
        <v>4237035.1000000006</v>
      </c>
      <c r="G19" s="15">
        <f t="shared" si="4"/>
        <v>1318471.92</v>
      </c>
      <c r="H19" s="15">
        <f t="shared" si="4"/>
        <v>1318471.92</v>
      </c>
      <c r="I19" s="15">
        <f t="shared" si="4"/>
        <v>2918563.1799999997</v>
      </c>
    </row>
    <row r="20" spans="2:9" x14ac:dyDescent="0.3">
      <c r="B20" s="13" t="s">
        <v>21</v>
      </c>
      <c r="C20" s="11"/>
      <c r="D20" s="15">
        <v>800555.3</v>
      </c>
      <c r="E20" s="16">
        <v>-28008.73</v>
      </c>
      <c r="F20" s="15">
        <f t="shared" ref="F20:F28" si="5">D20+E20</f>
        <v>772546.57000000007</v>
      </c>
      <c r="G20" s="16">
        <v>265625</v>
      </c>
      <c r="H20" s="16">
        <v>265625</v>
      </c>
      <c r="I20" s="16">
        <f>F20-G20</f>
        <v>506921.57000000007</v>
      </c>
    </row>
    <row r="21" spans="2:9" x14ac:dyDescent="0.3">
      <c r="B21" s="13" t="s">
        <v>22</v>
      </c>
      <c r="C21" s="11"/>
      <c r="D21" s="15">
        <v>55142.82</v>
      </c>
      <c r="E21" s="16">
        <v>18070</v>
      </c>
      <c r="F21" s="15">
        <f t="shared" si="5"/>
        <v>73212.820000000007</v>
      </c>
      <c r="G21" s="16">
        <v>123627.25</v>
      </c>
      <c r="H21" s="16">
        <v>123627.25</v>
      </c>
      <c r="I21" s="16">
        <f t="shared" ref="I21:I83" si="6">F21-G21</f>
        <v>-50414.429999999993</v>
      </c>
    </row>
    <row r="22" spans="2:9" x14ac:dyDescent="0.3">
      <c r="B22" s="13" t="s">
        <v>23</v>
      </c>
      <c r="C22" s="11"/>
      <c r="D22" s="15">
        <v>18064.68</v>
      </c>
      <c r="E22" s="16">
        <v>0</v>
      </c>
      <c r="F22" s="15">
        <f t="shared" si="5"/>
        <v>18064.68</v>
      </c>
      <c r="G22" s="16">
        <v>6032</v>
      </c>
      <c r="H22" s="16">
        <v>6032</v>
      </c>
      <c r="I22" s="16">
        <f t="shared" si="6"/>
        <v>12032.68</v>
      </c>
    </row>
    <row r="23" spans="2:9" x14ac:dyDescent="0.3">
      <c r="B23" s="13" t="s">
        <v>24</v>
      </c>
      <c r="C23" s="11"/>
      <c r="D23" s="15">
        <v>246015.82</v>
      </c>
      <c r="E23" s="16">
        <v>-11082.48</v>
      </c>
      <c r="F23" s="15">
        <f t="shared" si="5"/>
        <v>234933.34</v>
      </c>
      <c r="G23" s="16">
        <v>24004.080000000002</v>
      </c>
      <c r="H23" s="16">
        <v>24004.080000000002</v>
      </c>
      <c r="I23" s="16">
        <f t="shared" si="6"/>
        <v>210929.26</v>
      </c>
    </row>
    <row r="24" spans="2:9" x14ac:dyDescent="0.3">
      <c r="B24" s="13" t="s">
        <v>25</v>
      </c>
      <c r="C24" s="11"/>
      <c r="D24" s="15">
        <v>47089.279999999999</v>
      </c>
      <c r="E24" s="16">
        <v>0</v>
      </c>
      <c r="F24" s="15">
        <f t="shared" si="5"/>
        <v>47089.279999999999</v>
      </c>
      <c r="G24" s="16">
        <v>19143.48</v>
      </c>
      <c r="H24" s="16">
        <v>19143.48</v>
      </c>
      <c r="I24" s="16">
        <f t="shared" si="6"/>
        <v>27945.8</v>
      </c>
    </row>
    <row r="25" spans="2:9" x14ac:dyDescent="0.3">
      <c r="B25" s="13" t="s">
        <v>26</v>
      </c>
      <c r="C25" s="11"/>
      <c r="D25" s="15">
        <v>2424276.19</v>
      </c>
      <c r="E25" s="16">
        <v>-34748.19</v>
      </c>
      <c r="F25" s="15">
        <f t="shared" si="5"/>
        <v>2389528</v>
      </c>
      <c r="G25" s="16">
        <v>743876.5</v>
      </c>
      <c r="H25" s="16">
        <v>743876.5</v>
      </c>
      <c r="I25" s="16">
        <f t="shared" si="6"/>
        <v>1645651.5</v>
      </c>
    </row>
    <row r="26" spans="2:9" x14ac:dyDescent="0.3">
      <c r="B26" s="13" t="s">
        <v>27</v>
      </c>
      <c r="C26" s="11"/>
      <c r="D26" s="15">
        <v>67110.19</v>
      </c>
      <c r="E26" s="16">
        <v>4003.96</v>
      </c>
      <c r="F26" s="15">
        <f t="shared" si="5"/>
        <v>71114.150000000009</v>
      </c>
      <c r="G26" s="16">
        <v>4588.96</v>
      </c>
      <c r="H26" s="16">
        <v>4588.96</v>
      </c>
      <c r="I26" s="16">
        <f t="shared" si="6"/>
        <v>66525.19</v>
      </c>
    </row>
    <row r="27" spans="2:9" x14ac:dyDescent="0.3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3">
      <c r="B28" s="13" t="s">
        <v>29</v>
      </c>
      <c r="C28" s="11"/>
      <c r="D28" s="15">
        <v>629246.46</v>
      </c>
      <c r="E28" s="16">
        <v>1299.8</v>
      </c>
      <c r="F28" s="15">
        <f t="shared" si="5"/>
        <v>630546.26</v>
      </c>
      <c r="G28" s="16">
        <v>131574.65</v>
      </c>
      <c r="H28" s="16">
        <v>131574.65</v>
      </c>
      <c r="I28" s="16">
        <f t="shared" si="6"/>
        <v>498971.61</v>
      </c>
    </row>
    <row r="29" spans="2:9" x14ac:dyDescent="0.3">
      <c r="B29" s="3" t="s">
        <v>30</v>
      </c>
      <c r="C29" s="9"/>
      <c r="D29" s="15">
        <f t="shared" ref="D29:I29" si="7">SUM(D30:D38)</f>
        <v>6668306.8399999999</v>
      </c>
      <c r="E29" s="15">
        <f t="shared" si="7"/>
        <v>42404.590000000004</v>
      </c>
      <c r="F29" s="15">
        <f t="shared" si="7"/>
        <v>6710711.4299999997</v>
      </c>
      <c r="G29" s="15">
        <f t="shared" si="7"/>
        <v>2516436.15</v>
      </c>
      <c r="H29" s="15">
        <f t="shared" si="7"/>
        <v>2516436.15</v>
      </c>
      <c r="I29" s="15">
        <f t="shared" si="7"/>
        <v>4194275.28</v>
      </c>
    </row>
    <row r="30" spans="2:9" x14ac:dyDescent="0.3">
      <c r="B30" s="13" t="s">
        <v>31</v>
      </c>
      <c r="C30" s="11"/>
      <c r="D30" s="15">
        <v>1997350.9</v>
      </c>
      <c r="E30" s="16">
        <v>8330.91</v>
      </c>
      <c r="F30" s="15">
        <f t="shared" ref="F30:F38" si="8">D30+E30</f>
        <v>2005681.8099999998</v>
      </c>
      <c r="G30" s="16">
        <v>960997.34</v>
      </c>
      <c r="H30" s="16">
        <v>960997.34</v>
      </c>
      <c r="I30" s="16">
        <f t="shared" si="6"/>
        <v>1044684.4699999999</v>
      </c>
    </row>
    <row r="31" spans="2:9" x14ac:dyDescent="0.3">
      <c r="B31" s="13" t="s">
        <v>32</v>
      </c>
      <c r="C31" s="11"/>
      <c r="D31" s="15">
        <v>59361.47</v>
      </c>
      <c r="E31" s="16">
        <v>-53</v>
      </c>
      <c r="F31" s="15">
        <f t="shared" si="8"/>
        <v>59308.47</v>
      </c>
      <c r="G31" s="16">
        <v>6000</v>
      </c>
      <c r="H31" s="16">
        <v>6000</v>
      </c>
      <c r="I31" s="16">
        <f t="shared" si="6"/>
        <v>53308.47</v>
      </c>
    </row>
    <row r="32" spans="2:9" x14ac:dyDescent="0.3">
      <c r="B32" s="13" t="s">
        <v>33</v>
      </c>
      <c r="C32" s="11"/>
      <c r="D32" s="15">
        <v>108100</v>
      </c>
      <c r="E32" s="16">
        <v>29250</v>
      </c>
      <c r="F32" s="15">
        <f t="shared" si="8"/>
        <v>137350</v>
      </c>
      <c r="G32" s="16">
        <v>118150</v>
      </c>
      <c r="H32" s="16">
        <v>118150</v>
      </c>
      <c r="I32" s="16">
        <f t="shared" si="6"/>
        <v>19200</v>
      </c>
    </row>
    <row r="33" spans="2:9" x14ac:dyDescent="0.3">
      <c r="B33" s="13" t="s">
        <v>34</v>
      </c>
      <c r="C33" s="11"/>
      <c r="D33" s="15">
        <v>44800</v>
      </c>
      <c r="E33" s="16">
        <v>-2000</v>
      </c>
      <c r="F33" s="15">
        <f t="shared" si="8"/>
        <v>42800</v>
      </c>
      <c r="G33" s="16">
        <v>0</v>
      </c>
      <c r="H33" s="16">
        <v>0</v>
      </c>
      <c r="I33" s="16">
        <f t="shared" si="6"/>
        <v>42800</v>
      </c>
    </row>
    <row r="34" spans="2:9" x14ac:dyDescent="0.3">
      <c r="B34" s="13" t="s">
        <v>35</v>
      </c>
      <c r="C34" s="11"/>
      <c r="D34" s="15">
        <v>684229.95</v>
      </c>
      <c r="E34" s="16">
        <v>9839.68</v>
      </c>
      <c r="F34" s="15">
        <f t="shared" si="8"/>
        <v>694069.63</v>
      </c>
      <c r="G34" s="16">
        <v>406871.59</v>
      </c>
      <c r="H34" s="16">
        <v>406871.59</v>
      </c>
      <c r="I34" s="16">
        <f t="shared" si="6"/>
        <v>287198.03999999998</v>
      </c>
    </row>
    <row r="35" spans="2:9" x14ac:dyDescent="0.3">
      <c r="B35" s="13" t="s">
        <v>36</v>
      </c>
      <c r="C35" s="11"/>
      <c r="D35" s="15">
        <v>328380</v>
      </c>
      <c r="E35" s="16">
        <v>5706</v>
      </c>
      <c r="F35" s="15">
        <f t="shared" si="8"/>
        <v>334086</v>
      </c>
      <c r="G35" s="16">
        <v>5706</v>
      </c>
      <c r="H35" s="16">
        <v>5706</v>
      </c>
      <c r="I35" s="16">
        <f t="shared" si="6"/>
        <v>328380</v>
      </c>
    </row>
    <row r="36" spans="2:9" x14ac:dyDescent="0.3">
      <c r="B36" s="13" t="s">
        <v>37</v>
      </c>
      <c r="C36" s="11"/>
      <c r="D36" s="15">
        <v>382218.65</v>
      </c>
      <c r="E36" s="16">
        <v>-1155</v>
      </c>
      <c r="F36" s="15">
        <f t="shared" si="8"/>
        <v>381063.65</v>
      </c>
      <c r="G36" s="16">
        <v>110294.82</v>
      </c>
      <c r="H36" s="16">
        <v>110294.82</v>
      </c>
      <c r="I36" s="16">
        <f t="shared" si="6"/>
        <v>270768.83</v>
      </c>
    </row>
    <row r="37" spans="2:9" x14ac:dyDescent="0.3">
      <c r="B37" s="13" t="s">
        <v>38</v>
      </c>
      <c r="C37" s="11"/>
      <c r="D37" s="15">
        <v>1672228.2</v>
      </c>
      <c r="E37" s="16">
        <v>0</v>
      </c>
      <c r="F37" s="15">
        <f t="shared" si="8"/>
        <v>1672228.2</v>
      </c>
      <c r="G37" s="16">
        <v>639274.4</v>
      </c>
      <c r="H37" s="16">
        <v>639274.4</v>
      </c>
      <c r="I37" s="16">
        <f t="shared" si="6"/>
        <v>1032953.7999999999</v>
      </c>
    </row>
    <row r="38" spans="2:9" x14ac:dyDescent="0.3">
      <c r="B38" s="13" t="s">
        <v>39</v>
      </c>
      <c r="C38" s="11"/>
      <c r="D38" s="15">
        <v>1391637.67</v>
      </c>
      <c r="E38" s="16">
        <v>-7514</v>
      </c>
      <c r="F38" s="15">
        <f t="shared" si="8"/>
        <v>1384123.67</v>
      </c>
      <c r="G38" s="16">
        <v>269142</v>
      </c>
      <c r="H38" s="16">
        <v>269142</v>
      </c>
      <c r="I38" s="16">
        <f t="shared" si="6"/>
        <v>1114981.67</v>
      </c>
    </row>
    <row r="39" spans="2:9" ht="25.5" customHeight="1" x14ac:dyDescent="0.3">
      <c r="B39" s="26" t="s">
        <v>40</v>
      </c>
      <c r="C39" s="27"/>
      <c r="D39" s="15">
        <f t="shared" ref="D39:I39" si="9">SUM(D40:D48)</f>
        <v>4568581.63</v>
      </c>
      <c r="E39" s="15">
        <f t="shared" si="9"/>
        <v>-2445.0700000000002</v>
      </c>
      <c r="F39" s="15">
        <f>SUM(F40:F48)</f>
        <v>4566136.5600000005</v>
      </c>
      <c r="G39" s="15">
        <f t="shared" si="9"/>
        <v>1942909.29</v>
      </c>
      <c r="H39" s="15">
        <f t="shared" si="9"/>
        <v>1942909.29</v>
      </c>
      <c r="I39" s="15">
        <f t="shared" si="9"/>
        <v>2623227.27</v>
      </c>
    </row>
    <row r="40" spans="2:9" x14ac:dyDescent="0.3">
      <c r="B40" s="13" t="s">
        <v>41</v>
      </c>
      <c r="C40" s="11"/>
      <c r="D40" s="15">
        <v>540000</v>
      </c>
      <c r="E40" s="16">
        <v>0</v>
      </c>
      <c r="F40" s="15">
        <f>D40+E40</f>
        <v>540000</v>
      </c>
      <c r="G40" s="16">
        <v>194904.87</v>
      </c>
      <c r="H40" s="16">
        <v>194904.87</v>
      </c>
      <c r="I40" s="16">
        <f t="shared" si="6"/>
        <v>345095.13</v>
      </c>
    </row>
    <row r="41" spans="2:9" x14ac:dyDescent="0.3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3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3">
      <c r="B43" s="13" t="s">
        <v>44</v>
      </c>
      <c r="C43" s="11"/>
      <c r="D43" s="15">
        <v>4028581.63</v>
      </c>
      <c r="E43" s="16">
        <v>-2445.0700000000002</v>
      </c>
      <c r="F43" s="15">
        <f t="shared" si="10"/>
        <v>4026136.56</v>
      </c>
      <c r="G43" s="16">
        <v>1748004.42</v>
      </c>
      <c r="H43" s="16">
        <v>1748004.42</v>
      </c>
      <c r="I43" s="16">
        <f t="shared" si="6"/>
        <v>2278132.14</v>
      </c>
    </row>
    <row r="44" spans="2:9" x14ac:dyDescent="0.3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3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3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3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3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3">
      <c r="B49" s="26" t="s">
        <v>50</v>
      </c>
      <c r="C49" s="27"/>
      <c r="D49" s="15">
        <f t="shared" ref="D49:I49" si="11">SUM(D50:D58)</f>
        <v>760000</v>
      </c>
      <c r="E49" s="15">
        <f t="shared" si="11"/>
        <v>15095.08</v>
      </c>
      <c r="F49" s="15">
        <f t="shared" si="11"/>
        <v>775095.08</v>
      </c>
      <c r="G49" s="15">
        <f t="shared" si="11"/>
        <v>15095.08</v>
      </c>
      <c r="H49" s="15">
        <f t="shared" si="11"/>
        <v>15095.08</v>
      </c>
      <c r="I49" s="15">
        <f t="shared" si="11"/>
        <v>760000</v>
      </c>
    </row>
    <row r="50" spans="2:9" x14ac:dyDescent="0.3">
      <c r="B50" s="13" t="s">
        <v>51</v>
      </c>
      <c r="C50" s="11"/>
      <c r="D50" s="15">
        <v>60000</v>
      </c>
      <c r="E50" s="16">
        <v>7555.08</v>
      </c>
      <c r="F50" s="15">
        <f t="shared" si="10"/>
        <v>67555.08</v>
      </c>
      <c r="G50" s="16">
        <v>7555.08</v>
      </c>
      <c r="H50" s="16">
        <v>7555.08</v>
      </c>
      <c r="I50" s="16">
        <f t="shared" si="6"/>
        <v>60000</v>
      </c>
    </row>
    <row r="51" spans="2:9" x14ac:dyDescent="0.3">
      <c r="B51" s="13" t="s">
        <v>52</v>
      </c>
      <c r="C51" s="11"/>
      <c r="D51" s="15">
        <v>0</v>
      </c>
      <c r="E51" s="16">
        <v>7540</v>
      </c>
      <c r="F51" s="15">
        <f t="shared" si="10"/>
        <v>7540</v>
      </c>
      <c r="G51" s="16">
        <v>7540</v>
      </c>
      <c r="H51" s="16">
        <v>7540</v>
      </c>
      <c r="I51" s="16">
        <f t="shared" si="6"/>
        <v>0</v>
      </c>
    </row>
    <row r="52" spans="2:9" x14ac:dyDescent="0.3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3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3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3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3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3">
      <c r="B57" s="13" t="s">
        <v>58</v>
      </c>
      <c r="C57" s="11"/>
      <c r="D57" s="15">
        <v>700000</v>
      </c>
      <c r="E57" s="16">
        <v>0</v>
      </c>
      <c r="F57" s="15">
        <f t="shared" si="10"/>
        <v>700000</v>
      </c>
      <c r="G57" s="16">
        <v>0</v>
      </c>
      <c r="H57" s="16">
        <v>0</v>
      </c>
      <c r="I57" s="16">
        <f t="shared" si="6"/>
        <v>700000</v>
      </c>
    </row>
    <row r="58" spans="2:9" x14ac:dyDescent="0.3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3">
      <c r="B59" s="3" t="s">
        <v>60</v>
      </c>
      <c r="C59" s="9"/>
      <c r="D59" s="15">
        <f>SUM(D60:D62)</f>
        <v>6516613.1299999999</v>
      </c>
      <c r="E59" s="15">
        <f>SUM(E60:E62)</f>
        <v>0</v>
      </c>
      <c r="F59" s="15">
        <f>SUM(F60:F62)</f>
        <v>6516613.1299999999</v>
      </c>
      <c r="G59" s="15">
        <f>SUM(G60:G62)</f>
        <v>0</v>
      </c>
      <c r="H59" s="15">
        <f>SUM(H60:H62)</f>
        <v>0</v>
      </c>
      <c r="I59" s="16">
        <f t="shared" si="6"/>
        <v>6516613.1299999999</v>
      </c>
    </row>
    <row r="60" spans="2:9" x14ac:dyDescent="0.3">
      <c r="B60" s="13" t="s">
        <v>61</v>
      </c>
      <c r="C60" s="11"/>
      <c r="D60" s="15">
        <v>6516613.1299999999</v>
      </c>
      <c r="E60" s="16">
        <v>0</v>
      </c>
      <c r="F60" s="15">
        <f t="shared" si="10"/>
        <v>6516613.1299999999</v>
      </c>
      <c r="G60" s="16">
        <v>0</v>
      </c>
      <c r="H60" s="16">
        <v>0</v>
      </c>
      <c r="I60" s="16">
        <f t="shared" si="6"/>
        <v>6516613.1299999999</v>
      </c>
    </row>
    <row r="61" spans="2:9" x14ac:dyDescent="0.3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3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3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3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3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3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3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3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3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3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3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3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3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3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3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3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3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3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3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3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3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3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3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3">
      <c r="B84" s="22"/>
      <c r="C84" s="23"/>
      <c r="D84" s="24"/>
      <c r="E84" s="25"/>
      <c r="F84" s="25"/>
      <c r="G84" s="25"/>
      <c r="H84" s="25"/>
      <c r="I84" s="25"/>
    </row>
    <row r="85" spans="2:9" x14ac:dyDescent="0.3">
      <c r="B85" s="19" t="s">
        <v>85</v>
      </c>
      <c r="C85" s="20"/>
      <c r="D85" s="21">
        <f t="shared" ref="D85:I85" si="12">D86+D104+D94+D114+D124+D134+D138+D147+D151</f>
        <v>14012468</v>
      </c>
      <c r="E85" s="21">
        <f>E86+E104+E94+E114+E124+E134+E138+E147+E151</f>
        <v>181411.03999999998</v>
      </c>
      <c r="F85" s="21">
        <f t="shared" si="12"/>
        <v>14193879.039999999</v>
      </c>
      <c r="G85" s="21">
        <f>G86+G104+G94+G114+G124+G134+G138+G147+G151</f>
        <v>1113241.67</v>
      </c>
      <c r="H85" s="21">
        <f>H86+H104+H94+H114+H124+H134+H138+H147+H151</f>
        <v>1113241.67</v>
      </c>
      <c r="I85" s="21">
        <f t="shared" si="12"/>
        <v>13080637.370000001</v>
      </c>
    </row>
    <row r="86" spans="2:9" x14ac:dyDescent="0.3">
      <c r="B86" s="3" t="s">
        <v>12</v>
      </c>
      <c r="C86" s="9"/>
      <c r="D86" s="15">
        <f>SUM(D87:D93)</f>
        <v>2390461.37</v>
      </c>
      <c r="E86" s="15">
        <f>SUM(E87:E93)</f>
        <v>0</v>
      </c>
      <c r="F86" s="15">
        <f>SUM(F87:F93)</f>
        <v>2390461.37</v>
      </c>
      <c r="G86" s="15">
        <f>SUM(G87:G93)</f>
        <v>935566.55</v>
      </c>
      <c r="H86" s="15">
        <f>SUM(H87:H93)</f>
        <v>935566.55</v>
      </c>
      <c r="I86" s="16">
        <f t="shared" ref="I86:I149" si="13">F86-G86</f>
        <v>1454894.82</v>
      </c>
    </row>
    <row r="87" spans="2:9" x14ac:dyDescent="0.3">
      <c r="B87" s="13" t="s">
        <v>13</v>
      </c>
      <c r="C87" s="11"/>
      <c r="D87" s="15">
        <v>2066161.2</v>
      </c>
      <c r="E87" s="16">
        <v>0</v>
      </c>
      <c r="F87" s="15">
        <f t="shared" ref="F87:F103" si="14">D87+E87</f>
        <v>2066161.2</v>
      </c>
      <c r="G87" s="16">
        <v>935566.55</v>
      </c>
      <c r="H87" s="16">
        <v>935566.55</v>
      </c>
      <c r="I87" s="16">
        <f t="shared" si="13"/>
        <v>1130594.6499999999</v>
      </c>
    </row>
    <row r="88" spans="2:9" x14ac:dyDescent="0.3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3">
      <c r="B89" s="13" t="s">
        <v>15</v>
      </c>
      <c r="C89" s="11"/>
      <c r="D89" s="15">
        <v>324300.17</v>
      </c>
      <c r="E89" s="16">
        <v>0</v>
      </c>
      <c r="F89" s="15">
        <f t="shared" si="14"/>
        <v>324300.17</v>
      </c>
      <c r="G89" s="16">
        <v>0</v>
      </c>
      <c r="H89" s="16">
        <v>0</v>
      </c>
      <c r="I89" s="16">
        <f t="shared" si="13"/>
        <v>324300.17</v>
      </c>
    </row>
    <row r="90" spans="2:9" x14ac:dyDescent="0.3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3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3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3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3">
      <c r="B94" s="3" t="s">
        <v>20</v>
      </c>
      <c r="C94" s="9"/>
      <c r="D94" s="15">
        <f>SUM(D95:D103)</f>
        <v>188721.63</v>
      </c>
      <c r="E94" s="15">
        <f>SUM(E95:E103)</f>
        <v>-77588.960000000006</v>
      </c>
      <c r="F94" s="15">
        <f>SUM(F95:F103)</f>
        <v>111132.67</v>
      </c>
      <c r="G94" s="15">
        <f>SUM(G95:G103)</f>
        <v>107675.12</v>
      </c>
      <c r="H94" s="15">
        <f>SUM(H95:H103)</f>
        <v>107675.12</v>
      </c>
      <c r="I94" s="16">
        <f t="shared" si="13"/>
        <v>3457.5500000000029</v>
      </c>
    </row>
    <row r="95" spans="2:9" x14ac:dyDescent="0.3">
      <c r="B95" s="13" t="s">
        <v>21</v>
      </c>
      <c r="C95" s="11"/>
      <c r="D95" s="15">
        <v>6000</v>
      </c>
      <c r="E95" s="16">
        <v>-2000</v>
      </c>
      <c r="F95" s="15">
        <f t="shared" si="14"/>
        <v>4000</v>
      </c>
      <c r="G95" s="16">
        <v>0</v>
      </c>
      <c r="H95" s="16">
        <v>0</v>
      </c>
      <c r="I95" s="16">
        <f t="shared" si="13"/>
        <v>4000</v>
      </c>
    </row>
    <row r="96" spans="2:9" x14ac:dyDescent="0.3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3">
      <c r="B97" s="13" t="s">
        <v>23</v>
      </c>
      <c r="C97" s="11"/>
      <c r="D97" s="15">
        <v>0</v>
      </c>
      <c r="E97" s="16">
        <v>2000</v>
      </c>
      <c r="F97" s="15">
        <f t="shared" si="14"/>
        <v>2000</v>
      </c>
      <c r="G97" s="16">
        <v>0</v>
      </c>
      <c r="H97" s="16">
        <v>0</v>
      </c>
      <c r="I97" s="16">
        <f t="shared" si="13"/>
        <v>2000</v>
      </c>
    </row>
    <row r="98" spans="2:9" x14ac:dyDescent="0.3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3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3">
      <c r="B100" s="13" t="s">
        <v>26</v>
      </c>
      <c r="C100" s="11"/>
      <c r="D100" s="15">
        <v>58221.63</v>
      </c>
      <c r="E100" s="16">
        <v>1500</v>
      </c>
      <c r="F100" s="15">
        <f t="shared" si="14"/>
        <v>59721.63</v>
      </c>
      <c r="G100" s="16">
        <v>107675.12</v>
      </c>
      <c r="H100" s="16">
        <v>107675.12</v>
      </c>
      <c r="I100" s="16">
        <f t="shared" si="13"/>
        <v>-47953.49</v>
      </c>
    </row>
    <row r="101" spans="2:9" x14ac:dyDescent="0.3">
      <c r="B101" s="13" t="s">
        <v>27</v>
      </c>
      <c r="C101" s="11"/>
      <c r="D101" s="15">
        <v>120000</v>
      </c>
      <c r="E101" s="16">
        <v>-74588.960000000006</v>
      </c>
      <c r="F101" s="15">
        <f t="shared" si="14"/>
        <v>45411.039999999994</v>
      </c>
      <c r="G101" s="16">
        <v>0</v>
      </c>
      <c r="H101" s="16">
        <v>0</v>
      </c>
      <c r="I101" s="16">
        <f t="shared" si="13"/>
        <v>45411.039999999994</v>
      </c>
    </row>
    <row r="102" spans="2:9" x14ac:dyDescent="0.3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3">
      <c r="B103" s="13" t="s">
        <v>29</v>
      </c>
      <c r="C103" s="11"/>
      <c r="D103" s="15">
        <v>4500</v>
      </c>
      <c r="E103" s="16">
        <v>-4500</v>
      </c>
      <c r="F103" s="15">
        <f t="shared" si="14"/>
        <v>0</v>
      </c>
      <c r="G103" s="16">
        <v>0</v>
      </c>
      <c r="H103" s="16">
        <v>0</v>
      </c>
      <c r="I103" s="16">
        <f t="shared" si="13"/>
        <v>0</v>
      </c>
    </row>
    <row r="104" spans="2:9" x14ac:dyDescent="0.3">
      <c r="B104" s="3" t="s">
        <v>30</v>
      </c>
      <c r="C104" s="9"/>
      <c r="D104" s="15">
        <f>SUM(D105:D113)</f>
        <v>0</v>
      </c>
      <c r="E104" s="15">
        <f>SUM(E105:E113)</f>
        <v>259000</v>
      </c>
      <c r="F104" s="15">
        <f>SUM(F105:F113)</f>
        <v>259000</v>
      </c>
      <c r="G104" s="15">
        <f>SUM(G105:G113)</f>
        <v>70000</v>
      </c>
      <c r="H104" s="15">
        <f>SUM(H105:H113)</f>
        <v>70000</v>
      </c>
      <c r="I104" s="16">
        <f t="shared" si="13"/>
        <v>189000</v>
      </c>
    </row>
    <row r="105" spans="2:9" x14ac:dyDescent="0.3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3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3">
      <c r="B107" s="13" t="s">
        <v>33</v>
      </c>
      <c r="C107" s="11"/>
      <c r="D107" s="15">
        <v>0</v>
      </c>
      <c r="E107" s="16">
        <v>256000</v>
      </c>
      <c r="F107" s="16">
        <f t="shared" si="15"/>
        <v>256000</v>
      </c>
      <c r="G107" s="16">
        <v>70000</v>
      </c>
      <c r="H107" s="16">
        <v>70000</v>
      </c>
      <c r="I107" s="16">
        <f t="shared" si="13"/>
        <v>186000</v>
      </c>
    </row>
    <row r="108" spans="2:9" x14ac:dyDescent="0.3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3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3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3">
      <c r="B111" s="13" t="s">
        <v>37</v>
      </c>
      <c r="C111" s="11"/>
      <c r="D111" s="15">
        <v>0</v>
      </c>
      <c r="E111" s="16">
        <v>3000</v>
      </c>
      <c r="F111" s="16">
        <f t="shared" si="15"/>
        <v>3000</v>
      </c>
      <c r="G111" s="16">
        <v>0</v>
      </c>
      <c r="H111" s="16">
        <v>0</v>
      </c>
      <c r="I111" s="16">
        <f t="shared" si="13"/>
        <v>3000</v>
      </c>
    </row>
    <row r="112" spans="2:9" x14ac:dyDescent="0.3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3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3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3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3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3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3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3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3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3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3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3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3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3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3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3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3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3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3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3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3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3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3">
      <c r="B134" s="3" t="s">
        <v>60</v>
      </c>
      <c r="C134" s="9"/>
      <c r="D134" s="15">
        <f>SUM(D135:D137)</f>
        <v>11433285</v>
      </c>
      <c r="E134" s="15">
        <f>SUM(E135:E137)</f>
        <v>0</v>
      </c>
      <c r="F134" s="15">
        <f>SUM(F135:F137)</f>
        <v>11433285</v>
      </c>
      <c r="G134" s="15">
        <f>SUM(G135:G137)</f>
        <v>0</v>
      </c>
      <c r="H134" s="15">
        <f>SUM(H135:H137)</f>
        <v>0</v>
      </c>
      <c r="I134" s="16">
        <f t="shared" si="13"/>
        <v>11433285</v>
      </c>
    </row>
    <row r="135" spans="2:9" x14ac:dyDescent="0.3">
      <c r="B135" s="13" t="s">
        <v>61</v>
      </c>
      <c r="C135" s="11"/>
      <c r="D135" s="15">
        <v>11433285</v>
      </c>
      <c r="E135" s="16">
        <v>0</v>
      </c>
      <c r="F135" s="16">
        <f>D135+E135</f>
        <v>11433285</v>
      </c>
      <c r="G135" s="16">
        <v>0</v>
      </c>
      <c r="H135" s="16">
        <v>0</v>
      </c>
      <c r="I135" s="16">
        <f t="shared" si="13"/>
        <v>11433285</v>
      </c>
    </row>
    <row r="136" spans="2:9" x14ac:dyDescent="0.3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3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3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3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3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3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3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3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3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3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3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3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3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3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3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3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3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3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3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3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3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3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3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3">
      <c r="B159" s="3"/>
      <c r="C159" s="9"/>
      <c r="D159" s="15"/>
      <c r="E159" s="16"/>
      <c r="F159" s="16"/>
      <c r="G159" s="16"/>
      <c r="H159" s="16"/>
      <c r="I159" s="16"/>
    </row>
    <row r="160" spans="2:9" x14ac:dyDescent="0.3">
      <c r="B160" s="4" t="s">
        <v>86</v>
      </c>
      <c r="C160" s="10"/>
      <c r="D160" s="14">
        <f t="shared" ref="D160:I160" si="21">D10+D85</f>
        <v>57631696.210000001</v>
      </c>
      <c r="E160" s="14">
        <f t="shared" si="21"/>
        <v>185999.99999999997</v>
      </c>
      <c r="F160" s="14">
        <f t="shared" si="21"/>
        <v>57817696.210000001</v>
      </c>
      <c r="G160" s="14">
        <f t="shared" si="21"/>
        <v>15696880.219999999</v>
      </c>
      <c r="H160" s="14">
        <f t="shared" si="21"/>
        <v>15696880.219999999</v>
      </c>
      <c r="I160" s="14">
        <f t="shared" si="21"/>
        <v>42120815.989999995</v>
      </c>
    </row>
    <row r="161" spans="2:9" ht="14.4" thickBot="1" x14ac:dyDescent="0.3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Santiago de Anaya</cp:lastModifiedBy>
  <cp:lastPrinted>2016-12-20T19:53:14Z</cp:lastPrinted>
  <dcterms:created xsi:type="dcterms:W3CDTF">2016-10-11T20:25:15Z</dcterms:created>
  <dcterms:modified xsi:type="dcterms:W3CDTF">2024-07-09T15:08:26Z</dcterms:modified>
</cp:coreProperties>
</file>